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tabRatio="120" activeTab="0"/>
  </bookViews>
  <sheets>
    <sheet name="sanguinololuCustom (custom part" sheetId="1" r:id="rId1"/>
  </sheets>
  <definedNames/>
  <calcPr fullCalcOnLoad="1"/>
</workbook>
</file>

<file path=xl/sharedStrings.xml><?xml version="1.0" encoding="utf-8"?>
<sst xmlns="http://schemas.openxmlformats.org/spreadsheetml/2006/main" count="202" uniqueCount="139">
  <si>
    <t>Component</t>
  </si>
  <si>
    <t>Value</t>
  </si>
  <si>
    <t>Qty</t>
  </si>
  <si>
    <t>Package</t>
  </si>
  <si>
    <t>Package updated in schematic?</t>
  </si>
  <si>
    <t>Supplier</t>
  </si>
  <si>
    <t>Part number</t>
  </si>
  <si>
    <t>Price</t>
  </si>
  <si>
    <t>Min Qty</t>
  </si>
  <si>
    <t>Price to pay</t>
  </si>
  <si>
    <t>Description</t>
  </si>
  <si>
    <t>Manufacturer</t>
  </si>
  <si>
    <t>CAPPTH2</t>
  </si>
  <si>
    <t>100 nF 16V</t>
  </si>
  <si>
    <t>0603</t>
  </si>
  <si>
    <t>Farnell</t>
  </si>
  <si>
    <t>1833863</t>
  </si>
  <si>
    <t>0.33uF</t>
  </si>
  <si>
    <t>1828892</t>
  </si>
  <si>
    <t>CAP_POLPTH1</t>
  </si>
  <si>
    <t>100uf 25V</t>
  </si>
  <si>
    <t>RADIAL 6.3mm diam 2.5mm lead spacing</t>
  </si>
  <si>
    <t>9451188</t>
  </si>
  <si>
    <t>CAP_POLPTH2</t>
  </si>
  <si>
    <t>4.7uF 25V</t>
  </si>
  <si>
    <t>4mm x 1.5 -  0.5mm hole</t>
  </si>
  <si>
    <t>10uF</t>
  </si>
  <si>
    <t>CPOL-RADIAL-10UF-25V</t>
  </si>
  <si>
    <t>CAP_POLPTH4</t>
  </si>
  <si>
    <t>1000uF</t>
  </si>
  <si>
    <t>CPOL-RADIAL-1000UF-25V</t>
  </si>
  <si>
    <t>Digikey</t>
  </si>
  <si>
    <t>Capacitor</t>
  </si>
  <si>
    <t>0.22uF 16V</t>
  </si>
  <si>
    <t>V_REG_78XX</t>
  </si>
  <si>
    <t>LM7805</t>
  </si>
  <si>
    <t>TO-220-3</t>
  </si>
  <si>
    <t>ATMEGA644-20PU</t>
  </si>
  <si>
    <t>PDIP40</t>
  </si>
  <si>
    <t>ATMEGA644-20PU-ND</t>
  </si>
  <si>
    <t>8-bit Microcontroller with 64K Bytes In-System Programmable FlashAuto generated by make-symbol-device-package-bsdl.ulp Rev. 34Source: http://www.atmel.com/dyn/resources/prod_documents/doc2593.pdf</t>
  </si>
  <si>
    <t>FT232RLSSOP</t>
  </si>
  <si>
    <t>FT232RL</t>
  </si>
  <si>
    <t>SSOP28</t>
  </si>
  <si>
    <t>1146032</t>
  </si>
  <si>
    <t>USB UARTFT232RL 4th Generation USB UART (USB &amp;lt;-&amp;gt; Serial) Controller. Spark Fun Electronics SKU : COM-00650</t>
  </si>
  <si>
    <t>Stepper motor driver</t>
  </si>
  <si>
    <t>2 pin header</t>
  </si>
  <si>
    <t>2.54mm</t>
  </si>
  <si>
    <t>SIL – PL1</t>
  </si>
  <si>
    <t>1248140</t>
  </si>
  <si>
    <t>USB connector</t>
  </si>
  <si>
    <t>USB</t>
  </si>
  <si>
    <t>Mini USB Type B</t>
  </si>
  <si>
    <t>Power jack</t>
  </si>
  <si>
    <t>12V 5A</t>
  </si>
  <si>
    <t>special</t>
  </si>
  <si>
    <t>PLCC-2 LED</t>
  </si>
  <si>
    <t>Green Led</t>
  </si>
  <si>
    <t>PLCC-2</t>
  </si>
  <si>
    <t>Red LED</t>
  </si>
  <si>
    <t>RESISTORPTH1</t>
  </si>
  <si>
    <t>4.7k</t>
  </si>
  <si>
    <t>10k</t>
  </si>
  <si>
    <t>100k</t>
  </si>
  <si>
    <t>Trimmer</t>
  </si>
  <si>
    <t>RESONATORPTH</t>
  </si>
  <si>
    <t>16MHz 22pF</t>
  </si>
  <si>
    <t>RESONATOR-PTH</t>
  </si>
  <si>
    <t>ResonatorSmall SMD resonator. This is the itty bitty 10/20MHz resonators with built in caps. CSTCE10M0G55 and CSTCE20M0V53. Footprint has been reviewed closely but hasn't been tested yet.</t>
  </si>
  <si>
    <t>TAC_SWITCHPTH</t>
  </si>
  <si>
    <t>RESET</t>
  </si>
  <si>
    <t>TACTILE-PTH</t>
  </si>
  <si>
    <t>Momentary SwitchButton commonly used for reset or general input. Spark Fun Electronics SKU : COM-00097</t>
  </si>
  <si>
    <t>Jumper</t>
  </si>
  <si>
    <t>9728970</t>
  </si>
  <si>
    <t>40 way DIP socket</t>
  </si>
  <si>
    <t>Microswitches</t>
  </si>
  <si>
    <t>Nichrome wire</t>
  </si>
  <si>
    <t>Solder paste??</t>
  </si>
  <si>
    <t>Thermistor</t>
  </si>
  <si>
    <t>200K NTC</t>
  </si>
  <si>
    <t>HTSSOP28</t>
  </si>
  <si>
    <t>2 way terminal</t>
  </si>
  <si>
    <t>3 way terminal</t>
  </si>
  <si>
    <t>4 way terminal</t>
  </si>
  <si>
    <t>1K</t>
  </si>
  <si>
    <t>Ref</t>
  </si>
  <si>
    <t>N channel Mosfet</t>
  </si>
  <si>
    <t>D-Pak</t>
  </si>
  <si>
    <t>PHD71NQ03LT</t>
  </si>
  <si>
    <t>3 pin header</t>
  </si>
  <si>
    <t>56K</t>
  </si>
  <si>
    <t>200R</t>
  </si>
  <si>
    <t>680pF</t>
  </si>
  <si>
    <t>DRV8811PWP</t>
  </si>
  <si>
    <t>Resistor</t>
  </si>
  <si>
    <t>JP2,3,4,5,6,7,8,9,17(x2)</t>
  </si>
  <si>
    <t>J2,10,12,13,14</t>
  </si>
  <si>
    <t>U4,5,6,7</t>
  </si>
  <si>
    <t>U3</t>
  </si>
  <si>
    <t>J6,7,8,11(x7),9(x3),JP1,</t>
  </si>
  <si>
    <t>J15,16,19</t>
  </si>
  <si>
    <t>J1,4,18,20</t>
  </si>
  <si>
    <t>Q1,2</t>
  </si>
  <si>
    <t>J3</t>
  </si>
  <si>
    <t>SW1</t>
  </si>
  <si>
    <t>R18,22,28,30</t>
  </si>
  <si>
    <t>J5</t>
  </si>
  <si>
    <t>R9,43,54,56,64,69,79,83</t>
  </si>
  <si>
    <t>R8,16,27,29,59,60</t>
  </si>
  <si>
    <t>C9,10,12,19,20</t>
  </si>
  <si>
    <t>R6,41,49,50,51,53,55,57,61,62,63,65,66,67,68,70,78,84</t>
  </si>
  <si>
    <t>C16,18</t>
  </si>
  <si>
    <t>Y1</t>
  </si>
  <si>
    <t>R44,45,46,48,73,74,75,77</t>
  </si>
  <si>
    <t>R4,10,12,24,34,47,52,71,72,80,81</t>
  </si>
  <si>
    <t>C2,4,7,8,11,13,14,17,22,24,35,37,38,39,40,41,42,43,44,45,46,51,56,</t>
  </si>
  <si>
    <t>C5,6,28,30</t>
  </si>
  <si>
    <t>R1,2,3,5,7,13,14,15,17,19,20,21,23,25,26,31,32,33,35,36,37,38,39,40,58</t>
  </si>
  <si>
    <t>C15,21,23,25,26,27,33,36,49,53,54,55</t>
  </si>
  <si>
    <t>C1</t>
  </si>
  <si>
    <t>C29,31,32,34,47,48,,50,52</t>
  </si>
  <si>
    <t>C3</t>
  </si>
  <si>
    <t>U2</t>
  </si>
  <si>
    <t>D1,2,6,7,10,11,18,19,22,23</t>
  </si>
  <si>
    <t>D3,4,5,8,9,12,13,14,15,16,17,20,21,24,25</t>
  </si>
  <si>
    <t>U1</t>
  </si>
  <si>
    <t>Capcacitor</t>
  </si>
  <si>
    <t>Total</t>
  </si>
  <si>
    <t>Fluke component</t>
  </si>
  <si>
    <t>SI9945</t>
  </si>
  <si>
    <t>2 terminal</t>
  </si>
  <si>
    <t>3 terminal</t>
  </si>
  <si>
    <t>4 terminal</t>
  </si>
  <si>
    <t>DIP socket</t>
  </si>
  <si>
    <t>switches</t>
  </si>
  <si>
    <t>Got</t>
  </si>
  <si>
    <t>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</si>
</sst>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0"/>
  </numFmts>
  <fonts count="6"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2" fillId="0" borderId="0" xfId="2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2" fillId="0" borderId="0" xfId="2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20" applyAlignment="1">
      <alignment/>
    </xf>
    <xf numFmtId="0" fontId="2" fillId="0" borderId="0" xfId="20" applyAlignment="1">
      <alignment wrapText="1"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k.farnell.com/avx/0603yc104k4t4a/capacitor-0603-x7r-16v-100nf/dp/1833863" TargetMode="External" /><Relationship Id="rId2" Type="http://schemas.openxmlformats.org/officeDocument/2006/relationships/hyperlink" Target="http://uk.farnell.com/murata/grm188r71c334ka01d/capacitor-0603-x7r-16v-330nf/dp/1828892" TargetMode="External" /><Relationship Id="rId3" Type="http://schemas.openxmlformats.org/officeDocument/2006/relationships/hyperlink" Target="http://uk.farnell.com/multicomp/mcgpr25v107m6-3x11/alum-elect-cap-100uf-25v-radial/dp/9451188?Ntt=9451188" TargetMode="External" /><Relationship Id="rId4" Type="http://schemas.openxmlformats.org/officeDocument/2006/relationships/hyperlink" Target="http://uk.farnell.com/ftdi/ft232rl/ic-usb-to-uart-smd-ssop28-232/dp/1146032" TargetMode="External" /><Relationship Id="rId5" Type="http://schemas.openxmlformats.org/officeDocument/2006/relationships/hyperlink" Target="http://uk.farnell.com/te-connectivity-amp/826926-2/header-straight-2way/dp/1248140" TargetMode="External" /><Relationship Id="rId6" Type="http://schemas.openxmlformats.org/officeDocument/2006/relationships/hyperlink" Target="http://uk.farnell.com/fischer-elektronik/cab-4-gs/jumper-2-54mm-black/dp/9728970" TargetMode="External" /><Relationship Id="rId7" Type="http://schemas.openxmlformats.org/officeDocument/2006/relationships/hyperlink" Target="http://uk.farnell.com/multicomp/mc32599/socket-mini-usb-type-b-dip/dp/1696540?Ntt=1696540" TargetMode="External" /><Relationship Id="rId8" Type="http://schemas.openxmlformats.org/officeDocument/2006/relationships/hyperlink" Target="http://uk.farnell.com/imo-precision-controls/20-3001m-2/terminal-block-pcb-lever-2way/dp/9633294" TargetMode="External" /><Relationship Id="rId9" Type="http://schemas.openxmlformats.org/officeDocument/2006/relationships/hyperlink" Target="http://uk.farnell.com/imo-precision-controls/20-3001m-3/terminal-block-pcb-lever-3way/dp/9633308" TargetMode="External" /><Relationship Id="rId10" Type="http://schemas.openxmlformats.org/officeDocument/2006/relationships/hyperlink" Target="http://uk.farnell.com/imo-precision-controls/20-3001m-4/terminal-block-pcb-lever-4way/dp/9633316" TargetMode="External" /><Relationship Id="rId11" Type="http://schemas.openxmlformats.org/officeDocument/2006/relationships/hyperlink" Target="http://uk.farnell.com/vishay-sfernice/ts53yl102mr10/trimmer-smd-1k/dp/1141471" TargetMode="External" /><Relationship Id="rId12" Type="http://schemas.openxmlformats.org/officeDocument/2006/relationships/hyperlink" Target="http://uk.farnell.com/nxp/phd71nq03lt/mosfet-n-30v-d-pak/dp/1081449" TargetMode="External" /><Relationship Id="rId13" Type="http://schemas.openxmlformats.org/officeDocument/2006/relationships/hyperlink" Target="http://uk.farnell.com/avago-technologies/hsmg-c190/led-smd-green/dp/8554609" TargetMode="External" /><Relationship Id="rId14" Type="http://schemas.openxmlformats.org/officeDocument/2006/relationships/hyperlink" Target="http://search.digikey.com/scripts/DkSearch/dksus.dll?Detail&amp;itemSeq=105389495&amp;uq=634531544590936473&amp;DPU=submit" TargetMode="External" /><Relationship Id="rId15" Type="http://schemas.openxmlformats.org/officeDocument/2006/relationships/hyperlink" Target="http://uk.farnell.com/avago-technologies/hsms-c190/led-smd-he-red/dp/8554765" TargetMode="External" /><Relationship Id="rId16" Type="http://schemas.openxmlformats.org/officeDocument/2006/relationships/hyperlink" Target="http://uk.farnell.com/texas-instruments/drv8811pwp/ctrlr-stepper-motor-28htssop/dp/1754829?Ntt=drv8811&amp;isRedirect=true" TargetMode="External" /><Relationship Id="rId17" Type="http://schemas.openxmlformats.org/officeDocument/2006/relationships/hyperlink" Target="http://uk.farnell.com/multicomp/mcca000220/mlcc-0603-x7r-50v-680pf/dp/1759083" TargetMode="External" /><Relationship Id="rId18" Type="http://schemas.openxmlformats.org/officeDocument/2006/relationships/hyperlink" Target="http://uk.farnell.com/te-connectivity-amp/826926-3/header-straight-3way/dp/1248141?Ntt=826926-3" TargetMode="External" /><Relationship Id="rId19" Type="http://schemas.openxmlformats.org/officeDocument/2006/relationships/hyperlink" Target="http://uk.farnell.com/panasonic/erj3geyj563v/resistor-0603-56k-5-0-1w/dp/2059648" TargetMode="External" /><Relationship Id="rId20" Type="http://schemas.openxmlformats.org/officeDocument/2006/relationships/hyperlink" Target="http://uk.farnell.com/panasonic/erj3geyj201v/resistor-0603-200r-5-0-1w/dp/2059582" TargetMode="External" /><Relationship Id="rId21" Type="http://schemas.openxmlformats.org/officeDocument/2006/relationships/hyperlink" Target="http://uk.farnell.com/avx/nj28ra0104h/thermistor-ntc-100k-2-8mm/dp/1672407?Ntt=1672407" TargetMode="External" /><Relationship Id="rId22" Type="http://schemas.openxmlformats.org/officeDocument/2006/relationships/hyperlink" Target="http://uk.farnell.com/vishay/si9945bdy-t1-ge3/mosfet-nn-ch-60v-5-3a-8soic/dp/1794822" TargetMode="External" /><Relationship Id="rId23" Type="http://schemas.openxmlformats.org/officeDocument/2006/relationships/hyperlink" Target="http://uk.farnell.com/panasonic/eca1em102/capacitor-radial-25v-1000uf/dp/1848503?Ntt=ECA-1EM102" TargetMode="External" /><Relationship Id="rId24" Type="http://schemas.openxmlformats.org/officeDocument/2006/relationships/hyperlink" Target="http://uk.farnell.com/multicomp/mcca000162/mlcc-06035v-16v-220nf/dp/1759019" TargetMode="External" /><Relationship Id="rId25" Type="http://schemas.openxmlformats.org/officeDocument/2006/relationships/hyperlink" Target="http://uk.farnell.com/fairchild-semiconductor/lm7805ct/ic-v-reg-5-0v-7805-to-220-3/dp/1102157" TargetMode="External" /><Relationship Id="rId26" Type="http://schemas.openxmlformats.org/officeDocument/2006/relationships/hyperlink" Target="http://uk.farnell.com/panasonic/erj3geyj472v/resistor-0603-4k7-5-0-1w/dp/2059619" TargetMode="External" /><Relationship Id="rId27" Type="http://schemas.openxmlformats.org/officeDocument/2006/relationships/hyperlink" Target="http://uk.farnell.com/panasonic/erj3geyj103v/resistor-0603-10k-5-0-1w/dp/2059627" TargetMode="External" /><Relationship Id="rId28" Type="http://schemas.openxmlformats.org/officeDocument/2006/relationships/hyperlink" Target="http://uk.farnell.com/panasonic/erj3geyj104v/resistor-0603-100k-5-0-1w/dp/2059655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11.57421875" style="0" customWidth="1"/>
    <col min="2" max="2" width="19.00390625" style="1" customWidth="1"/>
    <col min="3" max="3" width="24.00390625" style="0" customWidth="1"/>
    <col min="4" max="4" width="26.57421875" style="2" customWidth="1"/>
    <col min="5" max="5" width="28.140625" style="0" customWidth="1"/>
    <col min="6" max="6" width="7.7109375" style="8" customWidth="1"/>
    <col min="7" max="7" width="7.7109375" style="0" customWidth="1"/>
    <col min="8" max="8" width="11.140625" style="0" customWidth="1"/>
    <col min="10" max="10" width="18.00390625" style="0" customWidth="1"/>
    <col min="11" max="11" width="6.57421875" style="13" bestFit="1" customWidth="1"/>
    <col min="12" max="12" width="10.7109375" style="0" customWidth="1"/>
    <col min="13" max="13" width="11.00390625" style="0" customWidth="1"/>
  </cols>
  <sheetData>
    <row r="1" spans="1:15" ht="12.75">
      <c r="A1" t="s">
        <v>137</v>
      </c>
      <c r="B1" s="1" t="s">
        <v>87</v>
      </c>
      <c r="C1" t="s">
        <v>0</v>
      </c>
      <c r="D1" s="2" t="s">
        <v>3</v>
      </c>
      <c r="E1" t="s">
        <v>4</v>
      </c>
      <c r="G1" t="s">
        <v>5</v>
      </c>
      <c r="H1" t="s">
        <v>6</v>
      </c>
      <c r="I1" t="s">
        <v>2</v>
      </c>
      <c r="J1" t="s">
        <v>1</v>
      </c>
      <c r="K1" s="13" t="s">
        <v>7</v>
      </c>
      <c r="L1" t="s">
        <v>8</v>
      </c>
      <c r="M1" t="s">
        <v>9</v>
      </c>
      <c r="N1" t="s">
        <v>10</v>
      </c>
      <c r="O1" t="s">
        <v>11</v>
      </c>
    </row>
    <row r="3" spans="1:13" ht="51">
      <c r="A3" t="s">
        <v>138</v>
      </c>
      <c r="B3" s="1" t="s">
        <v>117</v>
      </c>
      <c r="C3" t="s">
        <v>12</v>
      </c>
      <c r="D3" s="2" t="s">
        <v>14</v>
      </c>
      <c r="G3" t="s">
        <v>15</v>
      </c>
      <c r="H3" s="3" t="s">
        <v>16</v>
      </c>
      <c r="I3">
        <v>23</v>
      </c>
      <c r="J3" t="s">
        <v>13</v>
      </c>
      <c r="K3" s="13">
        <v>0.015</v>
      </c>
      <c r="L3">
        <v>10</v>
      </c>
      <c r="M3">
        <f aca="true" t="shared" si="0" ref="M3:M10">(IF(I3&gt;L3,(K3*I3),(L3*K3)))</f>
        <v>0.345</v>
      </c>
    </row>
    <row r="4" spans="1:13" ht="12.75">
      <c r="A4" t="s">
        <v>138</v>
      </c>
      <c r="B4" s="1" t="s">
        <v>121</v>
      </c>
      <c r="C4" t="s">
        <v>12</v>
      </c>
      <c r="D4" s="2" t="s">
        <v>14</v>
      </c>
      <c r="G4" t="s">
        <v>15</v>
      </c>
      <c r="H4" s="3" t="s">
        <v>18</v>
      </c>
      <c r="I4">
        <v>1</v>
      </c>
      <c r="J4" t="s">
        <v>17</v>
      </c>
      <c r="K4" s="13">
        <v>0.04</v>
      </c>
      <c r="L4">
        <v>10</v>
      </c>
      <c r="M4">
        <f t="shared" si="0"/>
        <v>0.4</v>
      </c>
    </row>
    <row r="5" spans="2:14" ht="12.75">
      <c r="B5" s="1" t="s">
        <v>118</v>
      </c>
      <c r="C5" t="s">
        <v>19</v>
      </c>
      <c r="D5" s="2" t="s">
        <v>21</v>
      </c>
      <c r="G5" t="s">
        <v>15</v>
      </c>
      <c r="H5" s="4" t="s">
        <v>22</v>
      </c>
      <c r="I5">
        <v>4</v>
      </c>
      <c r="J5" t="s">
        <v>20</v>
      </c>
      <c r="K5" s="13">
        <v>0.06</v>
      </c>
      <c r="L5">
        <v>10</v>
      </c>
      <c r="M5">
        <f t="shared" si="0"/>
        <v>0.6</v>
      </c>
      <c r="N5" s="5"/>
    </row>
    <row r="6" spans="2:14" ht="12.75">
      <c r="B6" s="1" t="s">
        <v>111</v>
      </c>
      <c r="C6" t="s">
        <v>23</v>
      </c>
      <c r="D6" s="2" t="s">
        <v>25</v>
      </c>
      <c r="G6" t="s">
        <v>15</v>
      </c>
      <c r="H6" s="4">
        <v>9452230</v>
      </c>
      <c r="I6">
        <v>5</v>
      </c>
      <c r="J6" t="s">
        <v>24</v>
      </c>
      <c r="K6" s="13">
        <v>0.06</v>
      </c>
      <c r="L6">
        <v>5</v>
      </c>
      <c r="M6">
        <f t="shared" si="0"/>
        <v>0.3</v>
      </c>
      <c r="N6" s="5"/>
    </row>
    <row r="7" spans="2:14" ht="12.75">
      <c r="B7" s="1" t="s">
        <v>113</v>
      </c>
      <c r="C7" t="s">
        <v>23</v>
      </c>
      <c r="D7" s="2" t="s">
        <v>27</v>
      </c>
      <c r="G7" t="s">
        <v>15</v>
      </c>
      <c r="H7" s="4">
        <v>1281818</v>
      </c>
      <c r="I7">
        <v>2</v>
      </c>
      <c r="J7" t="s">
        <v>26</v>
      </c>
      <c r="K7" s="13">
        <v>0.03</v>
      </c>
      <c r="L7">
        <v>10</v>
      </c>
      <c r="M7">
        <f t="shared" si="0"/>
        <v>0.3</v>
      </c>
      <c r="N7" s="5"/>
    </row>
    <row r="8" spans="2:14" ht="12.75">
      <c r="B8" s="1" t="s">
        <v>123</v>
      </c>
      <c r="C8" t="s">
        <v>28</v>
      </c>
      <c r="D8" s="2" t="s">
        <v>30</v>
      </c>
      <c r="F8" s="9"/>
      <c r="G8" s="8" t="s">
        <v>15</v>
      </c>
      <c r="H8" s="10">
        <v>1848503</v>
      </c>
      <c r="I8">
        <v>1</v>
      </c>
      <c r="J8" t="s">
        <v>29</v>
      </c>
      <c r="K8" s="13">
        <v>0.46</v>
      </c>
      <c r="L8">
        <v>5</v>
      </c>
      <c r="M8">
        <f t="shared" si="0"/>
        <v>2.3000000000000003</v>
      </c>
      <c r="N8" s="5"/>
    </row>
    <row r="9" spans="1:13" ht="25.5">
      <c r="A9" t="s">
        <v>138</v>
      </c>
      <c r="B9" s="1" t="s">
        <v>120</v>
      </c>
      <c r="C9" t="s">
        <v>32</v>
      </c>
      <c r="D9" s="2" t="s">
        <v>14</v>
      </c>
      <c r="F9" s="9"/>
      <c r="G9" s="8" t="s">
        <v>15</v>
      </c>
      <c r="H9" s="11">
        <v>1759019</v>
      </c>
      <c r="I9">
        <v>12</v>
      </c>
      <c r="J9" t="s">
        <v>33</v>
      </c>
      <c r="K9" s="13">
        <v>0.006</v>
      </c>
      <c r="L9">
        <v>100</v>
      </c>
      <c r="M9">
        <f t="shared" si="0"/>
        <v>0.6</v>
      </c>
    </row>
    <row r="10" spans="1:13" ht="25.5">
      <c r="A10" t="s">
        <v>138</v>
      </c>
      <c r="B10" s="1" t="s">
        <v>122</v>
      </c>
      <c r="C10" t="s">
        <v>128</v>
      </c>
      <c r="F10" s="9"/>
      <c r="G10" s="8" t="s">
        <v>15</v>
      </c>
      <c r="H10" s="11">
        <v>1759083</v>
      </c>
      <c r="I10">
        <v>8</v>
      </c>
      <c r="J10" t="s">
        <v>94</v>
      </c>
      <c r="K10" s="13">
        <v>0.005</v>
      </c>
      <c r="L10">
        <v>100</v>
      </c>
      <c r="M10">
        <f t="shared" si="0"/>
        <v>0.5</v>
      </c>
    </row>
    <row r="11" ht="12.75">
      <c r="N11" s="5"/>
    </row>
    <row r="12" spans="2:13" ht="12.75">
      <c r="B12" s="1" t="s">
        <v>127</v>
      </c>
      <c r="C12" t="s">
        <v>34</v>
      </c>
      <c r="D12" s="2" t="s">
        <v>36</v>
      </c>
      <c r="F12" s="9"/>
      <c r="G12" s="8" t="s">
        <v>15</v>
      </c>
      <c r="H12" s="10">
        <v>1102157</v>
      </c>
      <c r="I12">
        <v>1</v>
      </c>
      <c r="J12" t="s">
        <v>35</v>
      </c>
      <c r="K12" s="13">
        <v>0.71</v>
      </c>
      <c r="L12">
        <v>1</v>
      </c>
      <c r="M12">
        <f>(IF(I12&gt;L12,(K12*I12),(L12*K12)))</f>
        <v>0.71</v>
      </c>
    </row>
    <row r="13" spans="2:14" ht="12.75">
      <c r="B13" s="1" t="s">
        <v>124</v>
      </c>
      <c r="C13" t="s">
        <v>37</v>
      </c>
      <c r="D13" s="2" t="s">
        <v>38</v>
      </c>
      <c r="F13" s="9"/>
      <c r="G13" s="6" t="s">
        <v>31</v>
      </c>
      <c r="H13" s="4" t="s">
        <v>39</v>
      </c>
      <c r="I13">
        <v>1</v>
      </c>
      <c r="J13" t="s">
        <v>37</v>
      </c>
      <c r="K13" s="13">
        <v>6.5</v>
      </c>
      <c r="L13">
        <v>1</v>
      </c>
      <c r="M13">
        <f>(IF(I13&gt;L13,(K13*I13),(L13*K13)))</f>
        <v>6.5</v>
      </c>
      <c r="N13" t="s">
        <v>40</v>
      </c>
    </row>
    <row r="14" spans="2:14" ht="12.75">
      <c r="B14" s="1" t="s">
        <v>100</v>
      </c>
      <c r="C14" t="s">
        <v>41</v>
      </c>
      <c r="D14" s="2" t="s">
        <v>43</v>
      </c>
      <c r="G14" t="s">
        <v>15</v>
      </c>
      <c r="H14" s="3" t="s">
        <v>44</v>
      </c>
      <c r="I14">
        <v>1</v>
      </c>
      <c r="J14" t="s">
        <v>42</v>
      </c>
      <c r="K14" s="13">
        <v>3.75</v>
      </c>
      <c r="L14">
        <v>1</v>
      </c>
      <c r="M14">
        <f>(IF(I14&gt;L14,(K14*I14),(L14*K14)))</f>
        <v>3.75</v>
      </c>
      <c r="N14" t="s">
        <v>45</v>
      </c>
    </row>
    <row r="15" spans="2:13" ht="12.75">
      <c r="B15" s="1" t="s">
        <v>99</v>
      </c>
      <c r="C15" t="s">
        <v>46</v>
      </c>
      <c r="D15" s="2" t="s">
        <v>82</v>
      </c>
      <c r="F15" s="9"/>
      <c r="G15" s="9" t="s">
        <v>15</v>
      </c>
      <c r="H15" s="10">
        <v>1754829</v>
      </c>
      <c r="I15">
        <v>4</v>
      </c>
      <c r="J15" s="12" t="s">
        <v>95</v>
      </c>
      <c r="K15" s="13">
        <v>4.92</v>
      </c>
      <c r="L15">
        <v>1</v>
      </c>
      <c r="M15">
        <f>(IF(I15&gt;L15,(K15*I15),(L15*K15)))</f>
        <v>19.68</v>
      </c>
    </row>
    <row r="17" spans="2:13" ht="25.5">
      <c r="B17" s="1" t="s">
        <v>101</v>
      </c>
      <c r="C17" t="s">
        <v>47</v>
      </c>
      <c r="D17" s="2" t="s">
        <v>49</v>
      </c>
      <c r="G17" t="s">
        <v>15</v>
      </c>
      <c r="H17" s="3" t="s">
        <v>50</v>
      </c>
      <c r="I17">
        <v>14</v>
      </c>
      <c r="J17" t="s">
        <v>48</v>
      </c>
      <c r="K17" s="13">
        <v>0.11</v>
      </c>
      <c r="L17">
        <v>10</v>
      </c>
      <c r="M17">
        <f>(IF(I17&gt;L17,(K17*I17),(L17*K17)))</f>
        <v>1.54</v>
      </c>
    </row>
    <row r="18" spans="2:13" ht="25.5">
      <c r="B18" s="1" t="s">
        <v>97</v>
      </c>
      <c r="C18" t="s">
        <v>91</v>
      </c>
      <c r="G18" t="s">
        <v>15</v>
      </c>
      <c r="H18" s="10">
        <v>1248141</v>
      </c>
      <c r="I18">
        <v>10</v>
      </c>
      <c r="J18" t="s">
        <v>48</v>
      </c>
      <c r="K18" s="13">
        <v>0.124</v>
      </c>
      <c r="L18">
        <v>10</v>
      </c>
      <c r="M18">
        <f>(IF(I18&gt;L18,(K18*I18),(L18*K18)))</f>
        <v>1.24</v>
      </c>
    </row>
    <row r="19" spans="2:13" ht="12.75">
      <c r="B19" s="1" t="s">
        <v>98</v>
      </c>
      <c r="C19" t="s">
        <v>83</v>
      </c>
      <c r="G19" t="s">
        <v>15</v>
      </c>
      <c r="H19" s="10">
        <v>9633294</v>
      </c>
      <c r="I19">
        <v>5</v>
      </c>
      <c r="J19" t="s">
        <v>132</v>
      </c>
      <c r="K19" s="13">
        <v>0.44</v>
      </c>
      <c r="L19">
        <v>5</v>
      </c>
      <c r="M19">
        <f>(IF(I19&gt;L19,(K19*I19),(L19*K19)))</f>
        <v>2.2</v>
      </c>
    </row>
    <row r="20" spans="2:13" ht="12.75">
      <c r="B20" s="1" t="s">
        <v>102</v>
      </c>
      <c r="C20" t="s">
        <v>84</v>
      </c>
      <c r="G20" t="s">
        <v>15</v>
      </c>
      <c r="H20" s="10">
        <v>9633308</v>
      </c>
      <c r="I20">
        <v>3</v>
      </c>
      <c r="J20" t="s">
        <v>133</v>
      </c>
      <c r="K20" s="13">
        <v>0.63</v>
      </c>
      <c r="L20">
        <v>5</v>
      </c>
      <c r="M20">
        <f>(IF(I20&gt;L20,(K20*I20),(L20*K20)))</f>
        <v>3.15</v>
      </c>
    </row>
    <row r="21" spans="2:11" ht="12.75">
      <c r="B21" s="1" t="s">
        <v>103</v>
      </c>
      <c r="C21" t="s">
        <v>85</v>
      </c>
      <c r="G21" t="s">
        <v>15</v>
      </c>
      <c r="H21" s="11">
        <v>9633316</v>
      </c>
      <c r="I21">
        <v>4</v>
      </c>
      <c r="J21" t="s">
        <v>134</v>
      </c>
      <c r="K21" s="13">
        <v>0.87</v>
      </c>
    </row>
    <row r="22" spans="2:14" ht="12.75">
      <c r="B22" s="1" t="s">
        <v>108</v>
      </c>
      <c r="C22" t="s">
        <v>51</v>
      </c>
      <c r="D22" s="2" t="s">
        <v>53</v>
      </c>
      <c r="G22" t="s">
        <v>15</v>
      </c>
      <c r="H22" s="7">
        <v>1696540</v>
      </c>
      <c r="I22">
        <v>1</v>
      </c>
      <c r="J22" t="s">
        <v>52</v>
      </c>
      <c r="K22" s="13">
        <v>0.75</v>
      </c>
      <c r="L22">
        <v>1</v>
      </c>
      <c r="M22">
        <f>(IF(I22&gt;L22,(K22*I22),(L22*K22)))</f>
        <v>0.75</v>
      </c>
      <c r="N22" s="5"/>
    </row>
    <row r="23" spans="2:13" ht="12.75">
      <c r="B23" s="1" t="s">
        <v>105</v>
      </c>
      <c r="C23" t="s">
        <v>54</v>
      </c>
      <c r="D23" s="2" t="s">
        <v>56</v>
      </c>
      <c r="G23" t="s">
        <v>15</v>
      </c>
      <c r="H23" s="4">
        <v>1854512</v>
      </c>
      <c r="I23">
        <v>1</v>
      </c>
      <c r="J23" t="s">
        <v>55</v>
      </c>
      <c r="K23" s="13">
        <v>0.94</v>
      </c>
      <c r="L23">
        <v>1</v>
      </c>
      <c r="M23">
        <f>(IF(I23&gt;L23,(K23*I23),(L23*K23)))</f>
        <v>0.94</v>
      </c>
    </row>
    <row r="25" spans="2:13" ht="25.5">
      <c r="B25" s="1" t="s">
        <v>125</v>
      </c>
      <c r="C25" t="s">
        <v>57</v>
      </c>
      <c r="D25" s="2" t="s">
        <v>59</v>
      </c>
      <c r="F25" s="9"/>
      <c r="G25" s="8" t="s">
        <v>15</v>
      </c>
      <c r="H25" s="10">
        <v>8554609</v>
      </c>
      <c r="I25">
        <v>10</v>
      </c>
      <c r="J25" t="s">
        <v>58</v>
      </c>
      <c r="K25" s="13">
        <v>0.089</v>
      </c>
      <c r="L25">
        <v>5</v>
      </c>
      <c r="M25">
        <f>(IF(I25&gt;L25,(K25*I25),(L25*K25)))</f>
        <v>0.8899999999999999</v>
      </c>
    </row>
    <row r="26" spans="2:13" ht="25.5">
      <c r="B26" s="1" t="s">
        <v>126</v>
      </c>
      <c r="C26" t="s">
        <v>57</v>
      </c>
      <c r="D26" s="2" t="s">
        <v>59</v>
      </c>
      <c r="F26" s="9"/>
      <c r="G26" s="8" t="s">
        <v>15</v>
      </c>
      <c r="H26" s="10">
        <v>8554765</v>
      </c>
      <c r="I26">
        <v>15</v>
      </c>
      <c r="J26" t="s">
        <v>60</v>
      </c>
      <c r="K26" s="13">
        <v>0.078</v>
      </c>
      <c r="L26">
        <v>5</v>
      </c>
      <c r="M26">
        <f>(IF(I26&gt;L26,(K26*I26),(L26*K26)))</f>
        <v>1.17</v>
      </c>
    </row>
    <row r="28" spans="2:13" ht="12.75">
      <c r="B28" s="1" t="s">
        <v>104</v>
      </c>
      <c r="C28" t="s">
        <v>88</v>
      </c>
      <c r="D28" s="2" t="s">
        <v>89</v>
      </c>
      <c r="G28" t="s">
        <v>15</v>
      </c>
      <c r="H28" s="11">
        <v>1081449</v>
      </c>
      <c r="I28">
        <v>2</v>
      </c>
      <c r="J28" s="12" t="s">
        <v>90</v>
      </c>
      <c r="K28" s="13">
        <v>0.55</v>
      </c>
      <c r="L28">
        <v>1</v>
      </c>
      <c r="M28">
        <f aca="true" t="shared" si="1" ref="M28:M36">(IF(I28&gt;L28,(K28*I28),(L28*K28)))</f>
        <v>1.1</v>
      </c>
    </row>
    <row r="29" ht="12.75">
      <c r="M29">
        <f t="shared" si="1"/>
        <v>0</v>
      </c>
    </row>
    <row r="30" spans="1:13" ht="12.75">
      <c r="A30" t="s">
        <v>138</v>
      </c>
      <c r="B30" s="1" t="s">
        <v>110</v>
      </c>
      <c r="C30" t="s">
        <v>61</v>
      </c>
      <c r="D30" s="2" t="s">
        <v>14</v>
      </c>
      <c r="F30" s="9"/>
      <c r="G30" s="8" t="s">
        <v>15</v>
      </c>
      <c r="H30" s="11">
        <v>2059619</v>
      </c>
      <c r="I30">
        <v>6</v>
      </c>
      <c r="J30" t="s">
        <v>62</v>
      </c>
      <c r="K30" s="13">
        <v>0.07</v>
      </c>
      <c r="L30">
        <v>50</v>
      </c>
      <c r="M30">
        <f t="shared" si="1"/>
        <v>3.5000000000000004</v>
      </c>
    </row>
    <row r="31" spans="1:13" ht="38.25">
      <c r="A31" t="s">
        <v>138</v>
      </c>
      <c r="B31" s="1" t="s">
        <v>112</v>
      </c>
      <c r="C31" t="s">
        <v>61</v>
      </c>
      <c r="D31" s="2" t="s">
        <v>14</v>
      </c>
      <c r="F31" s="9"/>
      <c r="G31" s="8" t="s">
        <v>15</v>
      </c>
      <c r="H31" s="10">
        <v>2059627</v>
      </c>
      <c r="I31">
        <v>18</v>
      </c>
      <c r="J31" t="s">
        <v>63</v>
      </c>
      <c r="K31" s="13">
        <v>0.07</v>
      </c>
      <c r="L31">
        <v>50</v>
      </c>
      <c r="M31">
        <f t="shared" si="1"/>
        <v>3.5000000000000004</v>
      </c>
    </row>
    <row r="32" spans="1:13" ht="25.5">
      <c r="A32" t="s">
        <v>138</v>
      </c>
      <c r="B32" s="1" t="s">
        <v>116</v>
      </c>
      <c r="C32" t="s">
        <v>61</v>
      </c>
      <c r="D32" s="2" t="s">
        <v>14</v>
      </c>
      <c r="F32" s="9"/>
      <c r="G32" s="8" t="s">
        <v>15</v>
      </c>
      <c r="H32" s="11">
        <v>2059655</v>
      </c>
      <c r="I32">
        <v>11</v>
      </c>
      <c r="J32" t="s">
        <v>64</v>
      </c>
      <c r="K32" s="13">
        <v>0.07</v>
      </c>
      <c r="L32">
        <v>50</v>
      </c>
      <c r="M32">
        <f t="shared" si="1"/>
        <v>3.5000000000000004</v>
      </c>
    </row>
    <row r="33" spans="1:13" ht="25.5">
      <c r="A33" t="s">
        <v>138</v>
      </c>
      <c r="B33" s="1" t="s">
        <v>109</v>
      </c>
      <c r="C33" t="s">
        <v>96</v>
      </c>
      <c r="D33" s="2" t="s">
        <v>14</v>
      </c>
      <c r="G33" t="s">
        <v>15</v>
      </c>
      <c r="H33">
        <v>1506129</v>
      </c>
      <c r="I33">
        <v>8</v>
      </c>
      <c r="J33">
        <v>0.05</v>
      </c>
      <c r="K33" s="13">
        <v>0.123</v>
      </c>
      <c r="L33">
        <v>10</v>
      </c>
      <c r="M33">
        <f t="shared" si="1"/>
        <v>1.23</v>
      </c>
    </row>
    <row r="34" spans="2:13" ht="12.75">
      <c r="B34" s="1" t="s">
        <v>107</v>
      </c>
      <c r="C34" t="s">
        <v>65</v>
      </c>
      <c r="G34" t="s">
        <v>15</v>
      </c>
      <c r="H34" s="10">
        <v>1141471</v>
      </c>
      <c r="I34">
        <v>4</v>
      </c>
      <c r="J34" t="s">
        <v>86</v>
      </c>
      <c r="K34" s="13">
        <v>0.93</v>
      </c>
      <c r="L34">
        <v>1</v>
      </c>
      <c r="M34">
        <f t="shared" si="1"/>
        <v>3.72</v>
      </c>
    </row>
    <row r="35" spans="1:13" ht="25.5">
      <c r="A35" t="s">
        <v>138</v>
      </c>
      <c r="B35" s="1" t="s">
        <v>115</v>
      </c>
      <c r="C35" t="s">
        <v>61</v>
      </c>
      <c r="D35" s="2" t="s">
        <v>14</v>
      </c>
      <c r="G35" s="9" t="s">
        <v>15</v>
      </c>
      <c r="H35" s="10">
        <v>2059648</v>
      </c>
      <c r="I35">
        <v>8</v>
      </c>
      <c r="J35" t="s">
        <v>92</v>
      </c>
      <c r="K35" s="13">
        <v>0.007</v>
      </c>
      <c r="L35">
        <v>50</v>
      </c>
      <c r="M35">
        <f t="shared" si="1"/>
        <v>0.35000000000000003</v>
      </c>
    </row>
    <row r="36" spans="1:13" ht="51">
      <c r="A36" t="s">
        <v>138</v>
      </c>
      <c r="B36" s="1" t="s">
        <v>119</v>
      </c>
      <c r="C36" t="s">
        <v>96</v>
      </c>
      <c r="D36" s="2" t="s">
        <v>14</v>
      </c>
      <c r="G36" s="9" t="s">
        <v>15</v>
      </c>
      <c r="H36" s="11">
        <v>2059582</v>
      </c>
      <c r="I36">
        <v>25</v>
      </c>
      <c r="J36" t="s">
        <v>93</v>
      </c>
      <c r="K36" s="13">
        <v>0.007</v>
      </c>
      <c r="L36">
        <v>50</v>
      </c>
      <c r="M36">
        <f t="shared" si="1"/>
        <v>0.35000000000000003</v>
      </c>
    </row>
    <row r="38" spans="2:14" ht="12.75">
      <c r="B38" s="1" t="s">
        <v>114</v>
      </c>
      <c r="C38" t="s">
        <v>66</v>
      </c>
      <c r="D38" s="2" t="s">
        <v>68</v>
      </c>
      <c r="G38" t="s">
        <v>15</v>
      </c>
      <c r="H38" s="4">
        <v>1448129</v>
      </c>
      <c r="I38">
        <v>1</v>
      </c>
      <c r="J38" t="s">
        <v>67</v>
      </c>
      <c r="K38" s="13">
        <v>0.29</v>
      </c>
      <c r="L38">
        <v>1</v>
      </c>
      <c r="M38">
        <f>(IF(I38&gt;L38,(K38*I38),(L38*K38)))</f>
        <v>0.29</v>
      </c>
      <c r="N38" t="s">
        <v>69</v>
      </c>
    </row>
    <row r="40" spans="2:14" ht="12.75">
      <c r="B40" s="1" t="s">
        <v>106</v>
      </c>
      <c r="C40" t="s">
        <v>70</v>
      </c>
      <c r="D40" s="2" t="s">
        <v>72</v>
      </c>
      <c r="G40" t="s">
        <v>15</v>
      </c>
      <c r="H40" s="4">
        <v>1813631</v>
      </c>
      <c r="I40">
        <v>1</v>
      </c>
      <c r="J40" t="s">
        <v>71</v>
      </c>
      <c r="K40" s="13">
        <v>0.24</v>
      </c>
      <c r="L40">
        <v>1</v>
      </c>
      <c r="M40">
        <f>(IF(I40&gt;L40,(K40*I40),(L40*K40)))</f>
        <v>0.24</v>
      </c>
      <c r="N40" t="s">
        <v>73</v>
      </c>
    </row>
    <row r="42" spans="3:13" ht="12.75">
      <c r="C42" t="s">
        <v>74</v>
      </c>
      <c r="D42" s="2" t="s">
        <v>48</v>
      </c>
      <c r="G42" t="s">
        <v>15</v>
      </c>
      <c r="H42" s="3" t="s">
        <v>75</v>
      </c>
      <c r="I42">
        <v>10</v>
      </c>
      <c r="J42" t="s">
        <v>48</v>
      </c>
      <c r="K42" s="13">
        <v>0.1</v>
      </c>
      <c r="L42">
        <v>10</v>
      </c>
      <c r="M42">
        <f>(IF(I42&gt;L42,(K42*I42),(L42*K42)))</f>
        <v>1</v>
      </c>
    </row>
    <row r="44" spans="2:13" ht="12.75">
      <c r="B44" s="1" t="s">
        <v>124</v>
      </c>
      <c r="C44" t="s">
        <v>76</v>
      </c>
      <c r="G44" t="s">
        <v>15</v>
      </c>
      <c r="H44" s="4">
        <v>4285669</v>
      </c>
      <c r="I44">
        <v>1</v>
      </c>
      <c r="J44" t="s">
        <v>135</v>
      </c>
      <c r="K44" s="13">
        <v>0.26</v>
      </c>
      <c r="L44">
        <v>1</v>
      </c>
      <c r="M44">
        <f>(IF(I44&gt;L44,(K44*I44),(L44*K44)))</f>
        <v>0.26</v>
      </c>
    </row>
    <row r="46" spans="3:11" ht="12.75">
      <c r="C46" t="s">
        <v>77</v>
      </c>
      <c r="G46" t="s">
        <v>15</v>
      </c>
      <c r="H46" s="4">
        <v>1735367</v>
      </c>
      <c r="I46">
        <v>3</v>
      </c>
      <c r="J46" t="s">
        <v>136</v>
      </c>
      <c r="K46" s="13">
        <v>0.24</v>
      </c>
    </row>
    <row r="47" ht="12.75">
      <c r="C47" t="s">
        <v>78</v>
      </c>
    </row>
    <row r="49" ht="12.75">
      <c r="C49" t="s">
        <v>79</v>
      </c>
    </row>
    <row r="50" spans="3:13" ht="12.75">
      <c r="C50" t="s">
        <v>80</v>
      </c>
      <c r="G50" t="s">
        <v>15</v>
      </c>
      <c r="H50" s="7">
        <v>1672407</v>
      </c>
      <c r="I50">
        <v>6</v>
      </c>
      <c r="J50" t="s">
        <v>81</v>
      </c>
      <c r="K50" s="13">
        <v>0.1</v>
      </c>
      <c r="L50">
        <v>10</v>
      </c>
      <c r="M50">
        <f>(IF(I50&gt;L50,(K50*I50),(L50*K50)))</f>
        <v>1</v>
      </c>
    </row>
    <row r="53" spans="3:10" ht="12.75">
      <c r="C53" t="s">
        <v>130</v>
      </c>
      <c r="D53" s="10">
        <v>1794822</v>
      </c>
      <c r="I53">
        <v>1</v>
      </c>
      <c r="J53" t="s">
        <v>131</v>
      </c>
    </row>
    <row r="55" spans="12:13" ht="12.75">
      <c r="L55" t="s">
        <v>129</v>
      </c>
      <c r="M55">
        <f>SUM(M2:M54)</f>
        <v>67.905</v>
      </c>
    </row>
  </sheetData>
  <sheetProtection selectLockedCells="1" selectUnlockedCells="1"/>
  <hyperlinks>
    <hyperlink ref="H3" r:id="rId1" display="1833863"/>
    <hyperlink ref="H4" r:id="rId2" display="1828892"/>
    <hyperlink ref="H5" r:id="rId3" display="9451188"/>
    <hyperlink ref="H14" r:id="rId4" display="1146032"/>
    <hyperlink ref="H17" r:id="rId5" display="1248140"/>
    <hyperlink ref="H42" r:id="rId6" display="9728970"/>
    <hyperlink ref="H22" r:id="rId7" display="http://uk.farnell.com/multicomp/mc32599/socket-mini-usb-type-b-dip/dp/1696540?Ntt=1696540"/>
    <hyperlink ref="H19" r:id="rId8" display="http://uk.farnell.com/imo-precision-controls/20-3001m-2/terminal-block-pcb-lever-2way/dp/9633294"/>
    <hyperlink ref="H20" r:id="rId9" display="http://uk.farnell.com/imo-precision-controls/20-3001m-3/terminal-block-pcb-lever-3way/dp/9633308"/>
    <hyperlink ref="H21" r:id="rId10" display="http://uk.farnell.com/imo-precision-controls/20-3001m-4/terminal-block-pcb-lever-4way/dp/9633316"/>
    <hyperlink ref="H34" r:id="rId11" display="http://uk.farnell.com/vishay-sfernice/ts53yl102mr10/trimmer-smd-1k/dp/1141471"/>
    <hyperlink ref="H28" r:id="rId12" display="http://uk.farnell.com/nxp/phd71nq03lt/mosfet-n-30v-d-pak/dp/1081449"/>
    <hyperlink ref="H25" r:id="rId13" display="http://uk.farnell.com/avago-technologies/hsmg-c190/led-smd-green/dp/8554609"/>
    <hyperlink ref="H13" r:id="rId14" display="ATMEGA644-20PU-ND"/>
    <hyperlink ref="H26" r:id="rId15" display="http://uk.farnell.com/avago-technologies/hsms-c190/led-smd-he-red/dp/8554765"/>
    <hyperlink ref="H15" r:id="rId16" display="http://uk.farnell.com/texas-instruments/drv8811pwp/ctrlr-stepper-motor-28htssop/dp/1754829?Ntt=drv8811&amp;isRedirect=true"/>
    <hyperlink ref="H10" r:id="rId17" display="http://uk.farnell.com/multicomp/mcca000220/mlcc-0603-x7r-50v-680pf/dp/1759083"/>
    <hyperlink ref="H18" r:id="rId18" display="http://uk.farnell.com/te-connectivity-amp/826926-3/header-straight-3way/dp/1248141?Ntt=826926-3"/>
    <hyperlink ref="H35" r:id="rId19" display="http://uk.farnell.com/panasonic/erj3geyj563v/resistor-0603-56k-5-0-1w/dp/2059648"/>
    <hyperlink ref="H36" r:id="rId20" display="http://uk.farnell.com/panasonic/erj3geyj201v/resistor-0603-200r-5-0-1w/dp/2059582"/>
    <hyperlink ref="H50" r:id="rId21" display="http://uk.farnell.com/avx/nj28ra0104h/thermistor-ntc-100k-2-8mm/dp/1672407?Ntt=1672407"/>
    <hyperlink ref="D53" r:id="rId22" display="http://uk.farnell.com/vishay/si9945bdy-t1-ge3/mosfet-nn-ch-60v-5-3a-8soic/dp/1794822"/>
    <hyperlink ref="H8" r:id="rId23" display="http://uk.farnell.com/panasonic/eca1em102/capacitor-radial-25v-1000uf/dp/1848503?Ntt=ECA-1EM102"/>
    <hyperlink ref="H9" r:id="rId24" display="http://uk.farnell.com/multicomp/mcca000162/mlcc-06035v-16v-220nf/dp/1759019"/>
    <hyperlink ref="H12" r:id="rId25" display="http://uk.farnell.com/fairchild-semiconductor/lm7805ct/ic-v-reg-5-0v-7805-to-220-3/dp/1102157"/>
    <hyperlink ref="H30" r:id="rId26" display="http://uk.farnell.com/panasonic/erj3geyj472v/resistor-0603-4k7-5-0-1w/dp/2059619"/>
    <hyperlink ref="H31" r:id="rId27" display="http://uk.farnell.com/panasonic/erj3geyj103v/resistor-0603-10k-5-0-1w/dp/2059627"/>
    <hyperlink ref="H32" r:id="rId28" display="http://uk.farnell.com/panasonic/erj3geyj104v/resistor-0603-100k-5-0-1w/dp/2059655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Danny</cp:lastModifiedBy>
  <dcterms:created xsi:type="dcterms:W3CDTF">2011-08-09T18:36:41Z</dcterms:created>
  <dcterms:modified xsi:type="dcterms:W3CDTF">2012-06-18T20:40:27Z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